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DVS-WEB\DVS\Dokumente\"/>
    </mc:Choice>
  </mc:AlternateContent>
  <bookViews>
    <workbookView xWindow="480" yWindow="210" windowWidth="20640" windowHeight="9855"/>
  </bookViews>
  <sheets>
    <sheet name="Pensenvereinbarung" sheetId="3" r:id="rId1"/>
  </sheets>
  <definedNames>
    <definedName name="_xlnm.Print_Area" localSheetId="0">Pensenvereinbarung!$A$1:$J$48</definedName>
    <definedName name="Print_Area" localSheetId="0">Pensenvereinbarung!$A$1:$J$48</definedName>
  </definedNames>
  <calcPr calcId="162913"/>
</workbook>
</file>

<file path=xl/calcChain.xml><?xml version="1.0" encoding="utf-8"?>
<calcChain xmlns="http://schemas.openxmlformats.org/spreadsheetml/2006/main">
  <c r="G20" i="3" l="1"/>
  <c r="G19" i="3"/>
  <c r="G18" i="3" l="1"/>
  <c r="J18" i="3" s="1"/>
  <c r="G26" i="3"/>
  <c r="J26" i="3" s="1"/>
  <c r="G25" i="3"/>
  <c r="G24" i="3"/>
  <c r="G23" i="3"/>
  <c r="G22" i="3"/>
  <c r="G17" i="3" l="1"/>
  <c r="G16" i="3"/>
  <c r="G15" i="3"/>
  <c r="G14" i="3" l="1"/>
  <c r="J14" i="3" s="1"/>
  <c r="G21" i="3" l="1"/>
  <c r="J21" i="3" l="1"/>
  <c r="B31" i="3" s="1"/>
  <c r="J31" i="3" s="1"/>
  <c r="J34" i="3" s="1"/>
  <c r="J32" i="3" l="1"/>
  <c r="J33" i="3"/>
  <c r="J35" i="3"/>
</calcChain>
</file>

<file path=xl/comments1.xml><?xml version="1.0" encoding="utf-8"?>
<comments xmlns="http://schemas.openxmlformats.org/spreadsheetml/2006/main">
  <authors>
    <author>Christina Gnos</author>
    <author>Gnos Christina</author>
  </authors>
  <commentList>
    <comment ref="D11" authorId="0" shapeId="0">
      <text>
        <r>
          <rPr>
            <sz val="9"/>
            <color indexed="81"/>
            <rFont val="Tahoma"/>
            <family val="2"/>
          </rPr>
          <t xml:space="preserve">Die konkrete Nettoarbeitszeit ändert sich von Jahr zu Jahr. Die Pensenvereinbarung muss deshalb jährlich angepasst werden. </t>
        </r>
      </text>
    </comment>
    <comment ref="H32" authorId="1" shapeId="0">
      <text>
        <r>
          <rPr>
            <sz val="10"/>
            <color indexed="81"/>
            <rFont val="Arial"/>
            <family val="2"/>
          </rPr>
          <t xml:space="preserve">Falls Sie von der vorgeschlagenen prozentualen Verteilung auf die Arbeitsfelder abweichen möchten, geben Sie die entsprechenden Prozentwerte beim jeweiligen Arbeitsfeld ein. 
Wichtig ist, dass die Gesamtsumme 100% ergibt.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<sst xmlns="http://schemas.openxmlformats.org/spreadsheetml/2006/main" count="58" uniqueCount="32">
  <si>
    <t>Lektionen</t>
  </si>
  <si>
    <t>Stunden</t>
  </si>
  <si>
    <t>davon im Arbeitsfeld 1: Unterricht</t>
  </si>
  <si>
    <t>davon im Arbeitsfeld 2: Lernende</t>
  </si>
  <si>
    <t>davon im Arbeitsfeld 3: Schule</t>
  </si>
  <si>
    <t>davon im Arbeitsfeld 4: Lehrperson</t>
  </si>
  <si>
    <t>Weitere Vereinbarungen</t>
  </si>
  <si>
    <t>Name, Vorname</t>
  </si>
  <si>
    <t>Pensum in Lektionen und Prozent</t>
  </si>
  <si>
    <t>Prozent</t>
  </si>
  <si>
    <t>Pensum in Stunden</t>
  </si>
  <si>
    <t>Ort und Datum</t>
  </si>
  <si>
    <t>Einzelunterricht</t>
  </si>
  <si>
    <t>Gruppenunterricht</t>
  </si>
  <si>
    <t>Pensum entspricht</t>
  </si>
  <si>
    <t>Schuljahr</t>
  </si>
  <si>
    <t>Nettoarbeitszeit in Stunden</t>
  </si>
  <si>
    <t>Unterschrift Musikschulleitung</t>
  </si>
  <si>
    <t>Unterschrift Musikschullehrperson</t>
  </si>
  <si>
    <t>Datum und Unterschrift</t>
  </si>
  <si>
    <t>______________________________</t>
  </si>
  <si>
    <t>Ensembleunterricht</t>
  </si>
  <si>
    <t>Lektionen à 60 Minuten</t>
  </si>
  <si>
    <t>Lektionen à 30 Minuten</t>
  </si>
  <si>
    <t>Lektionen à 40 Minuten</t>
  </si>
  <si>
    <t>Lektionen à 50 Minuten</t>
  </si>
  <si>
    <t>Lektionen à 45 Minuten</t>
  </si>
  <si>
    <t>Pensenvereinbarung für Lehrpersonen 
Instrumental- und Gesangsunterricht</t>
  </si>
  <si>
    <t>Muster Hans</t>
  </si>
  <si>
    <t>Unterschrift Lehrperson</t>
  </si>
  <si>
    <t>2020/2021</t>
  </si>
  <si>
    <t>Obligatorischer Instrumentalunterricht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</si>
</sst>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Arial"/>
      <family val="2"/>
    </font>
    <font>
      <sz val="8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i/>
      <sz val="10"/>
      <color theme="1"/>
      <name val="Arial"/>
      <family val="2"/>
    </font>
    <font>
      <sz val="10"/>
      <color indexed="81"/>
      <name val="Arial"/>
      <family val="2"/>
    </font>
    <font>
      <sz val="13"/>
      <color theme="1"/>
      <name val="Arial Black"/>
      <family val="2"/>
    </font>
    <font>
      <sz val="10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/>
    <xf numFmtId="0" fontId="3" fillId="0" borderId="0" xfId="0" applyFont="1" applyFill="1" applyProtection="1"/>
    <xf numFmtId="0" fontId="3" fillId="0" borderId="0" xfId="0" applyFont="1" applyProtection="1"/>
    <xf numFmtId="0" fontId="3" fillId="0" borderId="0" xfId="0" applyFont="1" applyFill="1" applyBorder="1" applyProtection="1"/>
    <xf numFmtId="0" fontId="4" fillId="2" borderId="0" xfId="0" applyFont="1" applyFill="1"/>
    <xf numFmtId="0" fontId="2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Protection="1"/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Border="1" applyAlignment="1" applyProtection="1">
      <alignment horizontal="right"/>
    </xf>
    <xf numFmtId="1" fontId="3" fillId="0" borderId="0" xfId="0" applyNumberFormat="1" applyFont="1" applyFill="1" applyProtection="1"/>
    <xf numFmtId="0" fontId="3" fillId="0" borderId="0" xfId="0" applyFont="1" applyFill="1" applyBorder="1" applyAlignment="1" applyProtection="1">
      <alignment horizontal="center"/>
    </xf>
    <xf numFmtId="2" fontId="3" fillId="0" borderId="0" xfId="0" applyNumberFormat="1" applyFont="1" applyFill="1" applyProtection="1"/>
    <xf numFmtId="2" fontId="3" fillId="0" borderId="0" xfId="0" applyNumberFormat="1" applyFont="1" applyFill="1" applyBorder="1" applyProtection="1"/>
    <xf numFmtId="0" fontId="3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vertical="center"/>
    </xf>
    <xf numFmtId="2" fontId="0" fillId="0" borderId="0" xfId="0" applyNumberFormat="1" applyProtection="1"/>
    <xf numFmtId="0" fontId="0" fillId="0" borderId="0" xfId="0" applyAlignment="1" applyProtection="1">
      <alignment horizontal="center"/>
    </xf>
    <xf numFmtId="1" fontId="2" fillId="0" borderId="0" xfId="0" applyNumberFormat="1" applyFont="1" applyFill="1" applyProtection="1"/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Border="1" applyProtection="1"/>
    <xf numFmtId="164" fontId="2" fillId="0" borderId="0" xfId="0" applyNumberFormat="1" applyFont="1" applyFill="1" applyBorder="1" applyAlignment="1" applyProtection="1">
      <alignment horizontal="right"/>
    </xf>
    <xf numFmtId="2" fontId="2" fillId="0" borderId="0" xfId="0" applyNumberFormat="1" applyFont="1" applyFill="1" applyBorder="1" applyAlignment="1" applyProtection="1">
      <alignment horizontal="right"/>
    </xf>
    <xf numFmtId="2" fontId="3" fillId="0" borderId="0" xfId="0" applyNumberFormat="1" applyFont="1" applyFill="1" applyBorder="1" applyAlignment="1" applyProtection="1">
      <alignment horizontal="right"/>
    </xf>
    <xf numFmtId="0" fontId="3" fillId="0" borderId="0" xfId="0" applyFont="1" applyAlignment="1" applyProtection="1">
      <alignment horizontal="center"/>
    </xf>
    <xf numFmtId="2" fontId="3" fillId="0" borderId="0" xfId="0" applyNumberFormat="1" applyFont="1" applyProtection="1"/>
    <xf numFmtId="0" fontId="3" fillId="0" borderId="0" xfId="0" applyNumberFormat="1" applyFont="1" applyProtection="1"/>
    <xf numFmtId="0" fontId="3" fillId="3" borderId="0" xfId="0" applyFont="1" applyFill="1" applyProtection="1"/>
    <xf numFmtId="2" fontId="3" fillId="0" borderId="0" xfId="0" applyNumberFormat="1" applyFont="1" applyFill="1" applyAlignment="1" applyProtection="1">
      <alignment horizontal="right"/>
    </xf>
    <xf numFmtId="0" fontId="4" fillId="2" borderId="0" xfId="0" applyFont="1" applyFill="1" applyAlignment="1">
      <alignment horizontal="right"/>
    </xf>
    <xf numFmtId="2" fontId="3" fillId="0" borderId="0" xfId="0" applyNumberFormat="1" applyFont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2" fontId="0" fillId="0" borderId="0" xfId="0" applyNumberFormat="1" applyAlignment="1" applyProtection="1">
      <alignment horizontal="right"/>
    </xf>
    <xf numFmtId="164" fontId="8" fillId="4" borderId="0" xfId="0" applyNumberFormat="1" applyFont="1" applyFill="1" applyAlignment="1" applyProtection="1">
      <alignment horizontal="right"/>
      <protection locked="0"/>
    </xf>
    <xf numFmtId="164" fontId="8" fillId="4" borderId="0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Alignment="1" applyProtection="1">
      <alignment wrapText="1"/>
    </xf>
    <xf numFmtId="0" fontId="7" fillId="0" borderId="0" xfId="0" applyFont="1" applyFill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164" fontId="2" fillId="0" borderId="0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85727</xdr:rowOff>
    </xdr:from>
    <xdr:to>
      <xdr:col>9</xdr:col>
      <xdr:colOff>629478</xdr:colOff>
      <xdr:row>41</xdr:row>
      <xdr:rowOff>49695</xdr:rowOff>
    </xdr:to>
    <xdr:sp macro="" textlink="" fLocksText="0">
      <xdr:nvSpPr>
        <xdr:cNvPr id="6" name="Textfeld 5"/>
        <xdr:cNvSpPr txBox="1"/>
      </xdr:nvSpPr>
      <xdr:spPr>
        <a:xfrm>
          <a:off x="66261" y="8119857"/>
          <a:ext cx="5342282" cy="626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Ins="36000" rtlCol="0" anchor="t"/>
        <a:lstStyle/>
        <a:p>
          <a:r>
            <a:rPr lang="de-CH" sz="1100" baseline="0">
              <a:latin typeface="Bradley Hand ITC" panose="03070402050302030203" pitchFamily="66" charset="0"/>
              <a:cs typeface="Arial" pitchFamily="34" charset="0"/>
            </a:rPr>
            <a:t>Das Musiklager mit dem Bläserensemble "Rhythm is it" wird mit einer halbenLektion Ensembleunterricht abgegolten. </a:t>
          </a:r>
        </a:p>
      </xdr:txBody>
    </xdr:sp>
    <xdr:clientData/>
  </xdr:twoCellAnchor>
  <xdr:twoCellAnchor>
    <xdr:from>
      <xdr:col>1</xdr:col>
      <xdr:colOff>43962</xdr:colOff>
      <xdr:row>0</xdr:row>
      <xdr:rowOff>73269</xdr:rowOff>
    </xdr:from>
    <xdr:to>
      <xdr:col>9</xdr:col>
      <xdr:colOff>512884</xdr:colOff>
      <xdr:row>6</xdr:row>
      <xdr:rowOff>24177</xdr:rowOff>
    </xdr:to>
    <xdr:sp macro="" textlink="" fLocksText="0">
      <xdr:nvSpPr>
        <xdr:cNvPr id="14" name="Textfeld 13"/>
        <xdr:cNvSpPr txBox="1"/>
      </xdr:nvSpPr>
      <xdr:spPr>
        <a:xfrm>
          <a:off x="109904" y="73269"/>
          <a:ext cx="5290038" cy="104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Ins="36000" rtlCol="0" anchor="t"/>
        <a:lstStyle/>
        <a:p>
          <a:r>
            <a:rPr lang="de-CH" sz="1100" baseline="0">
              <a:latin typeface="Bradley Hand ITC" panose="03070402050302030203" pitchFamily="66" charset="0"/>
              <a:cs typeface="Arial" pitchFamily="34" charset="0"/>
            </a:rPr>
            <a:t>Logo der Musikschule</a:t>
          </a:r>
        </a:p>
      </xdr:txBody>
    </xdr:sp>
    <xdr:clientData fLocksWithSheet="0"/>
  </xdr:twoCellAnchor>
  <xdr:twoCellAnchor>
    <xdr:from>
      <xdr:col>1</xdr:col>
      <xdr:colOff>43962</xdr:colOff>
      <xdr:row>0</xdr:row>
      <xdr:rowOff>73269</xdr:rowOff>
    </xdr:from>
    <xdr:to>
      <xdr:col>9</xdr:col>
      <xdr:colOff>593480</xdr:colOff>
      <xdr:row>6</xdr:row>
      <xdr:rowOff>24177</xdr:rowOff>
    </xdr:to>
    <xdr:sp macro="" textlink="" fLocksText="0">
      <xdr:nvSpPr>
        <xdr:cNvPr id="15" name="Textfeld 14"/>
        <xdr:cNvSpPr txBox="1"/>
      </xdr:nvSpPr>
      <xdr:spPr>
        <a:xfrm>
          <a:off x="109904" y="73269"/>
          <a:ext cx="5370634" cy="104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Ins="36000" rtlCol="0" anchor="t"/>
        <a:lstStyle/>
        <a:p>
          <a:r>
            <a:rPr lang="de-CH" sz="1100" baseline="0">
              <a:latin typeface="Bradley Hand ITC" panose="03070402050302030203" pitchFamily="66" charset="0"/>
              <a:cs typeface="Arial" pitchFamily="34" charset="0"/>
            </a:rPr>
            <a:t>Logo der Musikschule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49"/>
  <sheetViews>
    <sheetView showGridLines="0" tabSelected="1" zoomScale="115" zoomScaleNormal="115" zoomScaleSheetLayoutView="70" zoomScalePageLayoutView="130" workbookViewId="0">
      <selection activeCell="C20" sqref="C20"/>
    </sheetView>
  </sheetViews>
  <sheetFormatPr baseColWidth="10" defaultColWidth="11" defaultRowHeight="14.25" x14ac:dyDescent="0.2"/>
  <cols>
    <col min="1" max="1" width="0.875" style="1" customWidth="1"/>
    <col min="2" max="2" width="4" style="1" customWidth="1"/>
    <col min="3" max="3" width="5.125" style="17" customWidth="1"/>
    <col min="4" max="4" width="13.375" style="1" customWidth="1"/>
    <col min="5" max="5" width="20.25" style="1" customWidth="1"/>
    <col min="6" max="6" width="11" style="1" hidden="1" customWidth="1"/>
    <col min="7" max="7" width="6.75" style="16" hidden="1" customWidth="1"/>
    <col min="8" max="8" width="7.375" style="32" customWidth="1"/>
    <col min="9" max="9" width="11.625" style="1" customWidth="1"/>
    <col min="10" max="10" width="8.25" style="1" customWidth="1"/>
    <col min="11" max="16384" width="11" style="1"/>
  </cols>
  <sheetData>
    <row r="1" spans="2:11" x14ac:dyDescent="0.2">
      <c r="C1" s="14"/>
      <c r="D1" s="2"/>
      <c r="E1" s="2"/>
      <c r="F1" s="2"/>
      <c r="G1" s="12"/>
      <c r="H1" s="28"/>
    </row>
    <row r="2" spans="2:11" x14ac:dyDescent="0.2">
      <c r="C2" s="14"/>
      <c r="D2" s="2"/>
      <c r="E2" s="2"/>
      <c r="F2" s="2"/>
      <c r="G2" s="12"/>
      <c r="H2" s="28"/>
    </row>
    <row r="3" spans="2:11" x14ac:dyDescent="0.2">
      <c r="C3" s="14"/>
      <c r="D3" s="2"/>
      <c r="E3" s="2"/>
      <c r="F3" s="2"/>
      <c r="G3" s="12"/>
      <c r="H3" s="28"/>
    </row>
    <row r="4" spans="2:11" x14ac:dyDescent="0.2">
      <c r="B4" s="2"/>
      <c r="C4" s="14"/>
      <c r="D4" s="2"/>
      <c r="E4" s="2"/>
      <c r="F4" s="2"/>
      <c r="G4" s="12"/>
      <c r="H4" s="28"/>
    </row>
    <row r="5" spans="2:11" x14ac:dyDescent="0.2">
      <c r="B5" s="2"/>
      <c r="C5" s="14"/>
      <c r="D5" s="2"/>
      <c r="E5" s="2"/>
      <c r="F5" s="2"/>
      <c r="G5" s="12"/>
      <c r="H5" s="28"/>
    </row>
    <row r="6" spans="2:11" x14ac:dyDescent="0.2">
      <c r="B6" s="2"/>
      <c r="C6" s="14"/>
      <c r="D6" s="2"/>
      <c r="E6" s="2"/>
      <c r="F6" s="2"/>
      <c r="G6" s="12"/>
      <c r="H6" s="28"/>
    </row>
    <row r="7" spans="2:11" ht="44.25" customHeight="1" x14ac:dyDescent="0.4">
      <c r="B7" s="36" t="s">
        <v>27</v>
      </c>
      <c r="C7" s="36"/>
      <c r="D7" s="36"/>
      <c r="E7" s="36"/>
      <c r="F7" s="36"/>
      <c r="G7" s="36"/>
      <c r="H7" s="36"/>
      <c r="I7" s="36"/>
      <c r="J7" s="36"/>
      <c r="K7" s="35"/>
    </row>
    <row r="8" spans="2:11" ht="9.75" customHeight="1" x14ac:dyDescent="0.2">
      <c r="B8" s="2"/>
      <c r="C8" s="14"/>
      <c r="D8" s="2"/>
      <c r="E8" s="2"/>
      <c r="F8" s="2"/>
      <c r="G8" s="12"/>
      <c r="H8" s="28"/>
    </row>
    <row r="9" spans="2:11" s="3" customFormat="1" ht="18" customHeight="1" x14ac:dyDescent="0.2">
      <c r="B9" s="15" t="s">
        <v>7</v>
      </c>
      <c r="C9" s="14"/>
      <c r="D9" s="2"/>
      <c r="E9" s="37" t="s">
        <v>28</v>
      </c>
      <c r="F9" s="37"/>
      <c r="G9" s="37"/>
      <c r="H9" s="37"/>
      <c r="I9" s="37"/>
      <c r="J9" s="37"/>
    </row>
    <row r="10" spans="2:11" s="3" customFormat="1" ht="18" customHeight="1" x14ac:dyDescent="0.2">
      <c r="B10" s="15" t="s">
        <v>15</v>
      </c>
      <c r="C10" s="14"/>
      <c r="D10" s="2"/>
      <c r="E10" s="37" t="s">
        <v>30</v>
      </c>
      <c r="F10" s="37"/>
      <c r="G10" s="37"/>
      <c r="H10" s="37"/>
      <c r="I10" s="37"/>
      <c r="J10" s="37"/>
    </row>
    <row r="11" spans="2:11" s="3" customFormat="1" ht="18" customHeight="1" x14ac:dyDescent="0.2">
      <c r="B11" s="15" t="s">
        <v>16</v>
      </c>
      <c r="C11" s="14"/>
      <c r="D11" s="2"/>
      <c r="E11" s="37">
        <v>1898</v>
      </c>
      <c r="F11" s="37"/>
      <c r="G11" s="37"/>
      <c r="H11" s="37"/>
      <c r="I11" s="37"/>
      <c r="J11" s="37"/>
    </row>
    <row r="12" spans="2:11" s="3" customFormat="1" ht="12.75" x14ac:dyDescent="0.2">
      <c r="B12" s="4"/>
      <c r="C12" s="11"/>
      <c r="D12" s="4"/>
      <c r="E12" s="4"/>
      <c r="F12" s="4"/>
      <c r="G12" s="13"/>
      <c r="H12" s="23"/>
    </row>
    <row r="13" spans="2:11" s="3" customFormat="1" ht="12.75" x14ac:dyDescent="0.2">
      <c r="B13" s="5" t="s">
        <v>8</v>
      </c>
      <c r="C13" s="5"/>
      <c r="D13" s="5"/>
      <c r="E13" s="5"/>
      <c r="F13" s="5"/>
      <c r="G13" s="5"/>
      <c r="H13" s="29"/>
      <c r="I13" s="5"/>
      <c r="J13" s="5"/>
    </row>
    <row r="14" spans="2:11" s="20" customFormat="1" ht="21.75" customHeight="1" x14ac:dyDescent="0.2">
      <c r="B14" s="39" t="s">
        <v>12</v>
      </c>
      <c r="C14" s="39"/>
      <c r="D14" s="39"/>
      <c r="E14" s="39"/>
      <c r="F14" s="6" t="s">
        <v>0</v>
      </c>
      <c r="G14" s="22">
        <f>SUM(G15:G17)</f>
        <v>6.6666666666666661</v>
      </c>
      <c r="H14" s="22"/>
      <c r="I14" s="6" t="s">
        <v>9</v>
      </c>
      <c r="J14" s="21">
        <f>G14/37</f>
        <v>0.18018018018018017</v>
      </c>
    </row>
    <row r="15" spans="2:11" s="4" customFormat="1" ht="16.5" customHeight="1" x14ac:dyDescent="0.2">
      <c r="C15" s="19">
        <v>3</v>
      </c>
      <c r="D15" s="4" t="s">
        <v>23</v>
      </c>
      <c r="F15" s="9" t="s">
        <v>0</v>
      </c>
      <c r="G15" s="23">
        <f>C15*30/45</f>
        <v>2</v>
      </c>
      <c r="H15" s="23"/>
      <c r="I15" s="6"/>
      <c r="J15" s="21"/>
    </row>
    <row r="16" spans="2:11" s="4" customFormat="1" ht="16.5" customHeight="1" x14ac:dyDescent="0.2">
      <c r="C16" s="19">
        <v>4</v>
      </c>
      <c r="D16" s="4" t="s">
        <v>24</v>
      </c>
      <c r="F16" s="9" t="s">
        <v>0</v>
      </c>
      <c r="G16" s="23">
        <f>C16*40/45</f>
        <v>3.5555555555555554</v>
      </c>
      <c r="H16" s="23"/>
      <c r="I16" s="6"/>
      <c r="J16" s="21"/>
    </row>
    <row r="17" spans="2:12" s="4" customFormat="1" ht="16.5" customHeight="1" x14ac:dyDescent="0.2">
      <c r="C17" s="19">
        <v>1</v>
      </c>
      <c r="D17" s="4" t="s">
        <v>25</v>
      </c>
      <c r="F17" s="9" t="s">
        <v>0</v>
      </c>
      <c r="G17" s="23">
        <f>C17*50/45</f>
        <v>1.1111111111111112</v>
      </c>
      <c r="H17" s="23"/>
      <c r="I17" s="6"/>
      <c r="J17" s="21"/>
    </row>
    <row r="18" spans="2:12" s="20" customFormat="1" ht="21.75" customHeight="1" x14ac:dyDescent="0.2">
      <c r="B18" s="39" t="s">
        <v>31</v>
      </c>
      <c r="C18" s="39"/>
      <c r="D18" s="39"/>
      <c r="E18" s="39"/>
      <c r="F18" s="6" t="s">
        <v>0</v>
      </c>
      <c r="G18" s="22">
        <f>SUM(G19:G20)</f>
        <v>4</v>
      </c>
      <c r="H18" s="22"/>
      <c r="I18" s="6" t="s">
        <v>9</v>
      </c>
      <c r="J18" s="21">
        <f>G18/31</f>
        <v>0.12903225806451613</v>
      </c>
    </row>
    <row r="19" spans="2:12" s="4" customFormat="1" ht="16.5" customHeight="1" x14ac:dyDescent="0.2">
      <c r="C19" s="19">
        <v>3</v>
      </c>
      <c r="D19" s="4" t="s">
        <v>24</v>
      </c>
      <c r="F19" s="9" t="s">
        <v>0</v>
      </c>
      <c r="G19" s="23">
        <f>C19*40/45</f>
        <v>2.6666666666666665</v>
      </c>
      <c r="H19" s="23"/>
      <c r="I19" s="6"/>
      <c r="J19" s="21"/>
    </row>
    <row r="20" spans="2:12" s="4" customFormat="1" ht="16.5" customHeight="1" x14ac:dyDescent="0.2">
      <c r="C20" s="19">
        <v>1</v>
      </c>
      <c r="D20" s="4" t="s">
        <v>22</v>
      </c>
      <c r="F20" s="9" t="s">
        <v>0</v>
      </c>
      <c r="G20" s="23">
        <f>C20*60/45</f>
        <v>1.3333333333333333</v>
      </c>
      <c r="H20" s="23"/>
      <c r="I20" s="6"/>
    </row>
    <row r="21" spans="2:12" s="4" customFormat="1" ht="21.75" customHeight="1" x14ac:dyDescent="0.2">
      <c r="B21" s="39" t="s">
        <v>13</v>
      </c>
      <c r="C21" s="39"/>
      <c r="D21" s="39"/>
      <c r="E21" s="39"/>
      <c r="F21" s="6" t="s">
        <v>0</v>
      </c>
      <c r="G21" s="22">
        <f>SUM(G22:G25)</f>
        <v>9.7777777777777786</v>
      </c>
      <c r="H21" s="22"/>
      <c r="I21" s="6" t="s">
        <v>9</v>
      </c>
      <c r="J21" s="21">
        <f>G21/37</f>
        <v>0.2642642642642643</v>
      </c>
    </row>
    <row r="22" spans="2:12" s="4" customFormat="1" ht="16.5" customHeight="1" x14ac:dyDescent="0.2">
      <c r="C22" s="19">
        <v>1</v>
      </c>
      <c r="D22" s="4" t="s">
        <v>24</v>
      </c>
      <c r="F22" s="9" t="s">
        <v>0</v>
      </c>
      <c r="G22" s="23">
        <f>C22*40/45</f>
        <v>0.88888888888888884</v>
      </c>
      <c r="H22" s="23"/>
      <c r="I22" s="6"/>
      <c r="J22" s="21"/>
    </row>
    <row r="23" spans="2:12" s="4" customFormat="1" ht="16.5" customHeight="1" x14ac:dyDescent="0.2">
      <c r="C23" s="19">
        <v>4</v>
      </c>
      <c r="D23" s="4" t="s">
        <v>26</v>
      </c>
      <c r="F23" s="9" t="s">
        <v>0</v>
      </c>
      <c r="G23" s="23">
        <f>C23*45/45</f>
        <v>4</v>
      </c>
      <c r="H23" s="23"/>
      <c r="I23" s="6"/>
    </row>
    <row r="24" spans="2:12" s="4" customFormat="1" ht="16.5" customHeight="1" x14ac:dyDescent="0.2">
      <c r="C24" s="19">
        <v>2</v>
      </c>
      <c r="D24" s="4" t="s">
        <v>25</v>
      </c>
      <c r="F24" s="9" t="s">
        <v>0</v>
      </c>
      <c r="G24" s="23">
        <f>C24*50/45</f>
        <v>2.2222222222222223</v>
      </c>
      <c r="H24" s="23"/>
      <c r="I24" s="6"/>
    </row>
    <row r="25" spans="2:12" s="4" customFormat="1" ht="16.5" customHeight="1" x14ac:dyDescent="0.2">
      <c r="C25" s="19">
        <v>2</v>
      </c>
      <c r="D25" s="4" t="s">
        <v>22</v>
      </c>
      <c r="F25" s="9" t="s">
        <v>0</v>
      </c>
      <c r="G25" s="23">
        <f>C25*60/45</f>
        <v>2.6666666666666665</v>
      </c>
      <c r="H25" s="23"/>
      <c r="I25" s="6"/>
    </row>
    <row r="26" spans="2:12" s="4" customFormat="1" ht="21.75" customHeight="1" x14ac:dyDescent="0.2">
      <c r="B26" s="39" t="s">
        <v>21</v>
      </c>
      <c r="C26" s="39"/>
      <c r="D26" s="39"/>
      <c r="E26" s="39"/>
      <c r="F26" s="6" t="s">
        <v>0</v>
      </c>
      <c r="G26" s="22">
        <f>C27*60/45</f>
        <v>2.6666666666666665</v>
      </c>
      <c r="H26" s="22"/>
      <c r="I26" s="6" t="s">
        <v>9</v>
      </c>
      <c r="J26" s="21">
        <f>G26/37</f>
        <v>7.2072072072072071E-2</v>
      </c>
    </row>
    <row r="27" spans="2:12" s="4" customFormat="1" ht="16.5" customHeight="1" x14ac:dyDescent="0.2">
      <c r="C27" s="19">
        <v>2</v>
      </c>
      <c r="D27" s="4" t="s">
        <v>22</v>
      </c>
      <c r="G27" s="13"/>
      <c r="H27" s="23"/>
    </row>
    <row r="28" spans="2:12" s="3" customFormat="1" ht="12.75" x14ac:dyDescent="0.2">
      <c r="C28" s="24"/>
      <c r="G28" s="25"/>
      <c r="H28" s="30"/>
    </row>
    <row r="29" spans="2:12" s="3" customFormat="1" ht="12.75" x14ac:dyDescent="0.2">
      <c r="C29" s="24"/>
      <c r="G29" s="25"/>
      <c r="H29" s="30"/>
      <c r="L29" s="26"/>
    </row>
    <row r="30" spans="2:12" s="3" customFormat="1" ht="12.75" x14ac:dyDescent="0.2">
      <c r="B30" s="5" t="s">
        <v>10</v>
      </c>
      <c r="C30" s="5"/>
      <c r="D30" s="5"/>
      <c r="E30" s="5"/>
      <c r="F30" s="5"/>
      <c r="G30" s="5"/>
      <c r="H30" s="29"/>
      <c r="I30" s="5"/>
      <c r="J30" s="5"/>
    </row>
    <row r="31" spans="2:12" s="2" customFormat="1" ht="18" customHeight="1" x14ac:dyDescent="0.2">
      <c r="B31" s="38">
        <f>SUM(J14,J21,J26,J18)</f>
        <v>0.64554877458103266</v>
      </c>
      <c r="C31" s="38"/>
      <c r="D31" s="4" t="s">
        <v>14</v>
      </c>
      <c r="E31" s="4"/>
      <c r="G31" s="4"/>
      <c r="H31" s="9"/>
      <c r="I31" s="6" t="s">
        <v>1</v>
      </c>
      <c r="J31" s="18">
        <f>B31*E11</f>
        <v>1225.2515741548</v>
      </c>
    </row>
    <row r="32" spans="2:12" s="2" customFormat="1" ht="15.75" customHeight="1" x14ac:dyDescent="0.2">
      <c r="B32" s="8"/>
      <c r="D32" s="4" t="s">
        <v>2</v>
      </c>
      <c r="E32" s="4"/>
      <c r="H32" s="33">
        <v>0.8</v>
      </c>
      <c r="I32" s="9" t="s">
        <v>1</v>
      </c>
      <c r="J32" s="10">
        <f>J31*H32</f>
        <v>980.20125932384008</v>
      </c>
    </row>
    <row r="33" spans="2:19" s="2" customFormat="1" ht="15.75" customHeight="1" x14ac:dyDescent="0.2">
      <c r="B33" s="8"/>
      <c r="D33" s="4" t="s">
        <v>3</v>
      </c>
      <c r="E33" s="4"/>
      <c r="H33" s="33">
        <v>0.05</v>
      </c>
      <c r="I33" s="9" t="s">
        <v>1</v>
      </c>
      <c r="J33" s="10">
        <f>J31*H33</f>
        <v>61.262578707740005</v>
      </c>
    </row>
    <row r="34" spans="2:19" s="2" customFormat="1" ht="15.75" customHeight="1" x14ac:dyDescent="0.2">
      <c r="B34" s="8"/>
      <c r="D34" s="4" t="s">
        <v>4</v>
      </c>
      <c r="E34" s="4"/>
      <c r="H34" s="33">
        <v>0.05</v>
      </c>
      <c r="I34" s="9" t="s">
        <v>1</v>
      </c>
      <c r="J34" s="10">
        <f>J31*H34</f>
        <v>61.262578707740005</v>
      </c>
    </row>
    <row r="35" spans="2:19" s="2" customFormat="1" ht="15.75" customHeight="1" x14ac:dyDescent="0.2">
      <c r="B35" s="8"/>
      <c r="D35" s="4" t="s">
        <v>5</v>
      </c>
      <c r="E35" s="4"/>
      <c r="H35" s="34">
        <v>0.1</v>
      </c>
      <c r="I35" s="9" t="s">
        <v>1</v>
      </c>
      <c r="J35" s="10">
        <f>J31*H35</f>
        <v>122.52515741548001</v>
      </c>
    </row>
    <row r="36" spans="2:19" s="3" customFormat="1" ht="12.75" x14ac:dyDescent="0.2">
      <c r="C36" s="24"/>
      <c r="G36" s="25"/>
      <c r="H36" s="30"/>
    </row>
    <row r="37" spans="2:19" s="3" customFormat="1" ht="12.75" x14ac:dyDescent="0.2">
      <c r="B37" s="5" t="s">
        <v>6</v>
      </c>
      <c r="C37" s="5"/>
      <c r="D37" s="5"/>
      <c r="E37" s="5"/>
      <c r="F37" s="5"/>
      <c r="G37" s="5"/>
      <c r="H37" s="29"/>
      <c r="I37" s="5"/>
      <c r="J37" s="5"/>
      <c r="S37" s="27"/>
    </row>
    <row r="38" spans="2:19" s="3" customFormat="1" ht="12.75" x14ac:dyDescent="0.2">
      <c r="B38" s="2"/>
      <c r="C38" s="2"/>
      <c r="D38" s="2"/>
      <c r="E38" s="2"/>
      <c r="F38" s="2"/>
      <c r="G38" s="2"/>
      <c r="H38" s="31"/>
      <c r="I38" s="2"/>
      <c r="S38" s="27"/>
    </row>
    <row r="39" spans="2:19" s="3" customFormat="1" ht="12.75" x14ac:dyDescent="0.2">
      <c r="B39" s="7"/>
      <c r="C39" s="2"/>
      <c r="D39" s="2"/>
      <c r="E39" s="2"/>
      <c r="F39" s="2"/>
      <c r="G39" s="2"/>
      <c r="H39" s="31"/>
      <c r="I39" s="2"/>
      <c r="S39" s="27"/>
    </row>
    <row r="40" spans="2:19" s="3" customFormat="1" ht="12.75" x14ac:dyDescent="0.2">
      <c r="B40" s="2"/>
      <c r="C40" s="2"/>
      <c r="D40" s="2"/>
      <c r="E40" s="2"/>
      <c r="F40" s="2"/>
      <c r="G40" s="2"/>
      <c r="H40" s="31"/>
      <c r="I40" s="2"/>
      <c r="S40" s="27"/>
    </row>
    <row r="41" spans="2:19" s="3" customFormat="1" ht="12.75" x14ac:dyDescent="0.2">
      <c r="B41" s="2"/>
      <c r="C41" s="2"/>
      <c r="D41" s="2"/>
      <c r="E41" s="2"/>
      <c r="F41" s="2"/>
      <c r="G41" s="2"/>
      <c r="H41" s="31"/>
      <c r="I41" s="2"/>
      <c r="S41" s="27"/>
    </row>
    <row r="42" spans="2:19" s="3" customFormat="1" ht="12.75" x14ac:dyDescent="0.2">
      <c r="C42" s="24"/>
      <c r="G42" s="25"/>
      <c r="H42" s="30"/>
    </row>
    <row r="43" spans="2:19" s="3" customFormat="1" ht="12.75" x14ac:dyDescent="0.2">
      <c r="B43" s="5" t="s">
        <v>19</v>
      </c>
      <c r="C43" s="5"/>
      <c r="D43" s="5"/>
      <c r="E43" s="5"/>
      <c r="F43" s="5"/>
      <c r="G43" s="5"/>
      <c r="H43" s="29"/>
      <c r="I43" s="5"/>
      <c r="J43" s="5"/>
    </row>
    <row r="44" spans="2:19" s="3" customFormat="1" ht="18" customHeight="1" x14ac:dyDescent="0.2">
      <c r="B44" s="8" t="s">
        <v>11</v>
      </c>
      <c r="C44" s="8"/>
      <c r="D44" s="8"/>
      <c r="E44" s="8"/>
      <c r="F44" s="2"/>
      <c r="G44" s="2"/>
      <c r="H44" s="31"/>
    </row>
    <row r="45" spans="2:19" s="3" customFormat="1" ht="12.75" x14ac:dyDescent="0.2">
      <c r="B45" s="2"/>
      <c r="C45" s="2"/>
      <c r="D45" s="2"/>
      <c r="E45" s="2"/>
      <c r="F45" s="2"/>
      <c r="G45" s="2"/>
      <c r="H45" s="31"/>
    </row>
    <row r="46" spans="2:19" s="3" customFormat="1" ht="12.75" x14ac:dyDescent="0.2">
      <c r="B46" s="2" t="s">
        <v>17</v>
      </c>
      <c r="C46" s="2"/>
      <c r="D46" s="2"/>
      <c r="G46" s="2" t="s">
        <v>18</v>
      </c>
      <c r="H46" s="2" t="s">
        <v>29</v>
      </c>
    </row>
    <row r="47" spans="2:19" s="3" customFormat="1" ht="12.75" x14ac:dyDescent="0.2">
      <c r="B47" s="2"/>
      <c r="C47" s="2"/>
      <c r="D47" s="2"/>
      <c r="E47" s="2"/>
      <c r="G47" s="2"/>
      <c r="H47" s="2"/>
    </row>
    <row r="48" spans="2:19" s="3" customFormat="1" ht="12.75" x14ac:dyDescent="0.2">
      <c r="B48" s="2" t="s">
        <v>20</v>
      </c>
      <c r="C48" s="2"/>
      <c r="D48" s="2"/>
      <c r="G48" s="2" t="s">
        <v>20</v>
      </c>
      <c r="H48" s="2" t="s">
        <v>20</v>
      </c>
    </row>
    <row r="49" spans="3:8" s="3" customFormat="1" ht="12.75" x14ac:dyDescent="0.2">
      <c r="C49" s="24"/>
      <c r="G49" s="25"/>
      <c r="H49" s="30"/>
    </row>
  </sheetData>
  <sheetProtection selectLockedCells="1"/>
  <mergeCells count="9">
    <mergeCell ref="B7:J7"/>
    <mergeCell ref="E9:J9"/>
    <mergeCell ref="E10:J10"/>
    <mergeCell ref="E11:J11"/>
    <mergeCell ref="B31:C31"/>
    <mergeCell ref="B26:E26"/>
    <mergeCell ref="B14:E14"/>
    <mergeCell ref="B21:E21"/>
    <mergeCell ref="B18:E18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105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Pensenvereinbarung</vt:lpstr>
      <vt:lpstr>Pensenvereinbarung!Druckbereich</vt:lpstr>
      <vt:lpstr>Pensenvereinbarung!Print_Area</vt:lpstr>
    </vt:vector>
  </TitlesOfParts>
  <Company>Dienststelle Volksschulbildung Kanton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Pensenvereinbarung für Lehrpersonen Instrumental- und Gesangsunterricht</dc:title>
  <dc:subject>Pensenvereinbarung Musikschullehrpersonen</dc:subject>
  <dc:creator>Pirmin Hodel</dc:creator>
  <cp:lastModifiedBy>Priska Buergler</cp:lastModifiedBy>
  <cp:lastPrinted>2020-05-08T14:23:08Z</cp:lastPrinted>
  <dcterms:created xsi:type="dcterms:W3CDTF">2012-08-09T06:51:53Z</dcterms:created>
  <dcterms:modified xsi:type="dcterms:W3CDTF">2021-03-02T08:31:36Z</dcterms:modified>
  <cp:category>Musikschullehrpersonen, Berufsauftrag, Pensenvereinbarung</cp:category>
</cp:coreProperties>
</file>